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többletek" sheetId="1" r:id="rId1"/>
  </sheets>
  <definedNames>
    <definedName name="_xlnm.Print_Titles" localSheetId="0">'többletek'!$1:$1</definedName>
  </definedNames>
  <calcPr fullCalcOnLoad="1"/>
</workbook>
</file>

<file path=xl/sharedStrings.xml><?xml version="1.0" encoding="utf-8"?>
<sst xmlns="http://schemas.openxmlformats.org/spreadsheetml/2006/main" count="108" uniqueCount="86">
  <si>
    <t>Szfvár MJV és térsége szennyvízcsatorna hálózat bővítése Szfvár önk utcák úthelyreállítás</t>
  </si>
  <si>
    <t>utca neve</t>
  </si>
  <si>
    <t>érintettség</t>
  </si>
  <si>
    <t>projek keretén belül elszámolható helyreállítás</t>
  </si>
  <si>
    <t>önk.által kért többlet helyreállítás</t>
  </si>
  <si>
    <t>műszaki tartalom</t>
  </si>
  <si>
    <t>Ft</t>
  </si>
  <si>
    <t>Nagyszombati</t>
  </si>
  <si>
    <t>burkolatban, padkában</t>
  </si>
  <si>
    <t>sávos vállas úthelyreállítás</t>
  </si>
  <si>
    <t>az érintett területen zúzottköves helyreállítás</t>
  </si>
  <si>
    <t>Korponai</t>
  </si>
  <si>
    <t>burkolatban</t>
  </si>
  <si>
    <t>a burkolatot érintő szakaszon teljes pályás helyreállítás</t>
  </si>
  <si>
    <t xml:space="preserve">Dobsinai </t>
  </si>
  <si>
    <t>Dobsinai köz</t>
  </si>
  <si>
    <t>a csomóponttól 20 m teljes pályás helyreállítás, a többi sávos vállas helyreállítás</t>
  </si>
  <si>
    <t>padka, burkolatszél</t>
  </si>
  <si>
    <t>Losonci</t>
  </si>
  <si>
    <t>sávos vállas helyreállítás, teljes pályás helyreállítás 58m  hosszban a csőtörés miatt</t>
  </si>
  <si>
    <t xml:space="preserve">Donát </t>
  </si>
  <si>
    <t>burkolat, burkolatszél, padka</t>
  </si>
  <si>
    <t>Kápolna tér</t>
  </si>
  <si>
    <t>a burkolatot érintő szakaszon sávos vállas helyreállítás, 38+18 m hosszban a kivitelezés miatt teljes pályás helyreállítás</t>
  </si>
  <si>
    <t>a burkolatot érintő szakaszon sávos vállas helyreállítás, padkában ill. zöldsávban lévő szakaszok esetében keresztátvágások sávos helyreállítással, 36 m hosszban a kivitelezés miatt teljes pályás helyreállítás</t>
  </si>
  <si>
    <t xml:space="preserve">Krasznai </t>
  </si>
  <si>
    <t>a burkolatot érintő szakaszon sávos vállas helyreállítás, a Donát u-ra kicsatlakozó szakasz teljes pályás heylreállítás a kiv. miatt</t>
  </si>
  <si>
    <t>Zsolnai</t>
  </si>
  <si>
    <t>Lomnici</t>
  </si>
  <si>
    <t>Ruttkai</t>
  </si>
  <si>
    <t>a burkolatszélét  érintő szakaszon valamint a keresztátvágásoknál sávos vállas helyreállítás</t>
  </si>
  <si>
    <t>burkolat</t>
  </si>
  <si>
    <t>Komáromi</t>
  </si>
  <si>
    <t>a burkolatot érintő szakaszon sávos vállas helyreállítás</t>
  </si>
  <si>
    <t>Börgönd</t>
  </si>
  <si>
    <t>Öreghegy</t>
  </si>
  <si>
    <t>Köztársaság</t>
  </si>
  <si>
    <t>Gyümölcsfa</t>
  </si>
  <si>
    <t>Cziráki</t>
  </si>
  <si>
    <t>Barkóczi</t>
  </si>
  <si>
    <t>padka, burkolat</t>
  </si>
  <si>
    <t>sávos vállas helyreállítás a burkolatot érintő szakaszon valamint a keresztátvágásoknál</t>
  </si>
  <si>
    <t>Csala</t>
  </si>
  <si>
    <t>a sávos - vállas nyomvonalos helyreállításon túli terület (Ö-3-8-21a j. csatorna 1-4a. sz. aknaköz) teljes pályás szőnyegezése 5 cm AC-11 aszfaltkeverékkel 74 m hosszban 150 m2 felületen, a felület szükséges marásával, az érintett útszakszakasz padkázásával 50-50 cm szélességben.</t>
  </si>
  <si>
    <t>sávos vállas helyreállítás a kesztátvágások miatt, az ívben a kiv.miatt teljes pályás helyreállítás</t>
  </si>
  <si>
    <t>Galgóczi</t>
  </si>
  <si>
    <t>Klapka u.</t>
  </si>
  <si>
    <t>földes utca</t>
  </si>
  <si>
    <t>zúzottköves utca</t>
  </si>
  <si>
    <t>összesen Csala</t>
  </si>
  <si>
    <t>összesen Szfvár Öreghegy</t>
  </si>
  <si>
    <t>összesen Börgönd</t>
  </si>
  <si>
    <t>összegezve</t>
  </si>
  <si>
    <t>Török Ignác u.</t>
  </si>
  <si>
    <t>a sávos - vállas nyomvonalos helyreállításon túli terület (NY CS 1-3-0 j. csatorna) teljes pályás úthelyreállítás 5 cm AC-11 aszfaltkeverékkel és 20 cm zúzottkőalapréteg beépítésével, 21m hosszban 105 m2 felületen, az érintett útszakasz padkázásával 50-50 cm szélességben.</t>
  </si>
  <si>
    <t>Lőcsei</t>
  </si>
  <si>
    <t>burkolatban, zöldsávban</t>
  </si>
  <si>
    <t>a burkolatot érintő szakaszon teljes pályás helyreállítás, a zöldsávban lévő szakaszok esetében keresztátvágások sávos helyreállítással</t>
  </si>
  <si>
    <t xml:space="preserve">Fiskális (Béla út-Pozsonyi út) </t>
  </si>
  <si>
    <t xml:space="preserve">Fiskális (Késmárki út - Budai út) </t>
  </si>
  <si>
    <t>Fiskális (Pozsonyi út- Késmárki u.)</t>
  </si>
  <si>
    <t>csatornával nem érintett szakasz</t>
  </si>
  <si>
    <t>felület marása, aszfaltozása 5 cm vastagságban 2128 m2 felületen, szükséges kátyúzással, a közműfedlapok szintbehelyezésével, a szükséges közműfedlapok szintbehelyezésével, az érintett útszakasz padkázásával 50-50 cm szélességben.</t>
  </si>
  <si>
    <t>Bruttó Ft</t>
  </si>
  <si>
    <t>a sávos - vállas nyomvonalos helyreállításon túli terület (3-61-OF j. csatorna 21-35. sz. aknaköz) teljes pályás szőnyegezése 5 cm AC-11 aszfaltkeverékkel, a felület szükséges marásával, az érintett útszakasz padkázásával 50-50 cm szélességben.</t>
  </si>
  <si>
    <t>a sávos - vállas nyomvonalos helyreállításon túli terület (3-61-13 csatorna 1-19. sz. aknaköz) teljes pályás szőnyegezése 5 cm AC-11 aszfaltkeverékkel, a felület szükséges marásával, a szükséges közműfedlapok szintbeállításával, az érintett útszakasz padkázásával 50-50 cm szélességben.</t>
  </si>
  <si>
    <t>a sávos - vállas nyomvonalos helyreállításon túli terület (Ö-1-5-0 j. csatorna M-7. sz. aknaköz) teljes pályás szőnyegezése 5 cm AC-11 aszfaltkeverékkel 36 m hosszban 110 m2 felületen, a felület szükséges marásával, az érintett útszakasz padkázásával 50-50 cm szélességben.</t>
  </si>
  <si>
    <t>a sávos - vállas nyomvonalos helyreállításon túli terület (Ö-3-8-21a j. csatorna M-1. sz. aknaköz) teljes pályás szőnyegezése 5 cm AC-11 aszfaltkeverékkel 20 m2 felületen, a felület szükséges marásával, az érintett útszakasz padkázásával 50-50 cm szélességben, a csomóponti vízelvezetés megoldása miatt 1 db víznyelő kialakítása és rákötése a meglévő csapadékvízhálózatra.</t>
  </si>
  <si>
    <t>a sávos - vállas nyomvonalos helyreállításon túli terület (Ö-3-8-24 j. csatorna M-S24. sz. aknaköz; Ö-2-13-1a j. csatorna S21-S18. sz. aknaköz) teljes pályás szőnyegezése 5 cm AC-11 aszfaltkeverékkel 50 m hosszban 173 m2 felületen a Pozsonyi u. csatlakozásához, 105 m hosszban 363 m2 felületen a Tarnócai u. csatlakozásához, a felület szükséges marásával, az érintett útszakasz padkázásával 50-50 cm szélességben.</t>
  </si>
  <si>
    <t>a sávos - vállas nyomvonalos helyreállításon túli terület (7-0-4-21 j. csatorna M1-3. sz. aknaköz) teljes pályás szőnyegezése 5 cm AC-11 aszfaltkeverékkel, összesen 346 m2 felületen, 50 m hosszban  a Pozsonyi u. csatlakozásához is, a felület szükséges marásával, az érintett útszakasz padkázásával 50-50 cm szélességben.</t>
  </si>
  <si>
    <t>a sávos - vállas nyomvonalos helyreállításon túli terület (3-8-0 j. csatorna M-16. sz. aknaköz) teljes pályás szőnyegezése 5 cm AC-11 aszfaltkeverékkel, 429 m hosszban 1.236 m2 felületen a felület szükséges marásával, a szükséges közműfedlapok szintbeállításával, az érintett útszakasz padkázásával 50-50 cm szélességben.</t>
  </si>
  <si>
    <t>a sávos - vállas nyomvonalos helyreállításon túli terület (3-8-17 j. csatorna 27-8. sz. aknaköz) teljes pályás szőnyegezése 5 cm AC-11 aszfaltkeverékkel, 97 m hosszban 170 m2 felületen a felület szükséges marásával, az érintett útszakasz padkázásával 50-50 cm szélességben.</t>
  </si>
  <si>
    <t>a sávos - vállas nyomvonalos helyreállításon túli terület (3-8-15 j. csatorna 1-5. sz. aknaköz, 3-61-5 j. csatorna 1-11. sz. aknaköz) teljes pályás szőnyegezése 5 cm AC-11 aszfaltkeverékkel, 214 m hosszban 457 m2 felületen a felület szükséges marásával, az érintett útszakasz padkázásával 50-50 cm szélességben.</t>
  </si>
  <si>
    <t>a sávos - vállas nyomvonalos helyreállításon túli terület (3-61-15 j. csatorna 43-7. sz. aknaköz) teljes pályás szőnyegezése 5 cm AC-11 aszfaltkeverékkel, 147m hosszban 295 m2 felületen a felület szükséges marásával, az érintett útszakasz padkázásával 50-50 cm szélességben.</t>
  </si>
  <si>
    <t>a sávos - vállas nyomvonalos helyreállításon túli terület (3-8-13-4 j. csatorna 17-4. sz. aknaköz, 3-61-16 j. csatorna A-14. sz. aknaköz) teljes pályás szőnyegezése 5 cm AC-11 aszfaltkeverékkel, 427 m hosszban 1.343 m2 felületen a felület szükséges marásával, a szükséges közműfedlapok szintbeállításával, az érintett útszakasz padkázásával 50-50 cm szélességben.</t>
  </si>
  <si>
    <t>a sávos - vállas nyomvonalos helyreállításon túli terület (3-61-16-1 j. csatorna 5-19. sz. aknaköz) teljes pályás szőnyegezése 5 cm AC-11 aszfaltkeverékkel, 89m hosszban 378 m2 felületen a felület szükséges marásával, az érintett útszakasz padkázásával 50-50 cm szélességben.</t>
  </si>
  <si>
    <t>a sávos - vállas nyomvonalos helyreállításon túli terület (Ö2-11-0 j. csatorna M-5. sz. aknaköz) teljes pályás szőnyegezése 5 cm AC-11 aszfaltkeverékkel, 108m hosszban 335 m2 felületen a felület szükséges marásával, az érintett útszakasz padkázásával 50-50 cm szélességben.</t>
  </si>
  <si>
    <t>a sávos - vállas nyomvonalos helyreállításon túli terület (Ö1-0-0 j. csatorna 3-11. sz. aknaköz, Ö4-0-0 j. csatorna 11-8.sz. aknaköz) teljes pályás szőnyegezése 660 m hosszban 2.185 m2 felületen 5 cm AC-11 aszfaltkeverékkel, a felület szükséges marásáva ill. kátyúzásával, a szükséges közműfedlapok szintbehelyezésével, az érintett útszakasz padkázásával 50-50 cm szélességben.</t>
  </si>
  <si>
    <t>a sávos - vállas nyomvonalos helyreállításon túli terület (7-0-0 j. csatorna 1-14. sz. aknaköz) teljes pályás szőnyegezése 810 m hosszban, 3.501 m2 területen 5 cm AC-11 aszfaltkeverékkel, a felület szükséges marásáva ill. kátyúzásával, a szükséges közműfedlapok szintbehelyezésével, az érintett útszakasz padkázásával 50-50 cm szélességben.</t>
  </si>
  <si>
    <t>a sávos - vállas nyomvonalos helyreállításon túli terület (CS1-1-0 j. csatorna 5-6. sz. aknaköz) teljes pályás szőnyegezése 5 cm AC-11 aszfaltkeverékkel, 68m hosszban 218 m2 felületen, az érintett útszakasz padkázásával 50-50 cm szélességben.</t>
  </si>
  <si>
    <t>a sávos - vállas nyomvonalos helyreállításon túli terület (B-6-0 j. csatorna 17-5. sz. aknaköz) teljes pályás szőnyegezése 5 cm AC-11 aszfaltkeverékkel, 380m hosszban 554 m2 felületen, az érintett útszakasz padkázásával 50-50 cm szélességben.</t>
  </si>
  <si>
    <t>a sávos - vállas nyomvonalos helyreállításon túli terület (B-3-1 j. csatorna 8-1. sz. aknaköz) teljes pályás szőnyegezése 5 cm AC-11 aszfaltkeverékkel, 50m hosszban 73 m2 felületen, az érintett útszakasz padkázásával 50-50 cm szélességben.</t>
  </si>
  <si>
    <t>a sávos - vállas nyomvonalos helyreállításon túli terület (B-1-0 j. csatorna 4-7. sz. aknaköz) teljes pályás szőnyegezése 5 cm AC-11 aszfaltkeverékkel, 419 m hosszban 454 m2 felületen, az érintett útszakasz padkázásával 50-50 cm szélességben.</t>
  </si>
  <si>
    <t>a sávos - vállas nyomvonalos helyreállításon túli terület (B-0-0 j. csatorna 6-10. sz. aknaköz, B-3-0 j. csatorna 10-3.sz. aknaköz) teljes pályás szőnyegezése 5 cm AC-11 aszfaltkeverékkel, 387 m hosszban 387 m2 felületen, az érintett útszakasz padkázásával 50-50 cm szélességben.</t>
  </si>
  <si>
    <t>Székesfehérvár, 2012.06.18</t>
  </si>
  <si>
    <t>sávos vállas helyreálítás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</si>
</sst>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80" zoomScaleNormal="80" zoomScalePageLayoutView="0" workbookViewId="0" topLeftCell="A23">
      <selection activeCell="G18" sqref="G18:G19"/>
    </sheetView>
  </sheetViews>
  <sheetFormatPr defaultColWidth="9.140625" defaultRowHeight="15"/>
  <cols>
    <col min="1" max="1" width="35.57421875" style="4" bestFit="1" customWidth="1"/>
    <col min="2" max="2" width="37.00390625" style="4" bestFit="1" customWidth="1"/>
    <col min="3" max="3" width="51.421875" style="4" customWidth="1"/>
    <col min="4" max="4" width="75.140625" style="4" customWidth="1"/>
    <col min="5" max="5" width="12.28125" style="4" bestFit="1" customWidth="1"/>
    <col min="6" max="6" width="12.421875" style="4" customWidth="1"/>
    <col min="7" max="7" width="13.57421875" style="4" bestFit="1" customWidth="1"/>
    <col min="8" max="16384" width="9.140625" style="1" customWidth="1"/>
  </cols>
  <sheetData>
    <row r="1" spans="1:7" ht="16.5">
      <c r="A1" s="17" t="s">
        <v>0</v>
      </c>
      <c r="B1" s="17"/>
      <c r="C1" s="17"/>
      <c r="D1" s="17"/>
      <c r="E1" s="17"/>
      <c r="F1" s="17"/>
      <c r="G1" s="17"/>
    </row>
    <row r="3" spans="1:7" ht="16.5">
      <c r="A3" s="18" t="s">
        <v>1</v>
      </c>
      <c r="B3" s="18" t="s">
        <v>2</v>
      </c>
      <c r="C3" s="18" t="s">
        <v>3</v>
      </c>
      <c r="D3" s="3" t="s">
        <v>4</v>
      </c>
      <c r="E3" s="2"/>
      <c r="F3" s="2"/>
      <c r="G3" s="2"/>
    </row>
    <row r="4" spans="1:7" ht="16.5">
      <c r="A4" s="18"/>
      <c r="B4" s="18"/>
      <c r="C4" s="18"/>
      <c r="D4" s="3" t="s">
        <v>5</v>
      </c>
      <c r="E4" s="3" t="s">
        <v>6</v>
      </c>
      <c r="F4" s="3" t="s">
        <v>6</v>
      </c>
      <c r="G4" s="3" t="s">
        <v>63</v>
      </c>
    </row>
    <row r="5" ht="16.5">
      <c r="A5" s="14" t="s">
        <v>35</v>
      </c>
    </row>
    <row r="6" spans="1:7" ht="58.5">
      <c r="A6" s="13" t="s">
        <v>7</v>
      </c>
      <c r="B6" s="13" t="s">
        <v>8</v>
      </c>
      <c r="C6" s="13" t="s">
        <v>9</v>
      </c>
      <c r="D6" s="11" t="s">
        <v>64</v>
      </c>
      <c r="E6" s="16"/>
      <c r="F6" s="16">
        <v>24050338</v>
      </c>
      <c r="G6" s="16">
        <f>F6*1.27</f>
        <v>30543929.26</v>
      </c>
    </row>
    <row r="7" spans="1:7" ht="58.5">
      <c r="A7" s="13" t="s">
        <v>27</v>
      </c>
      <c r="B7" s="13" t="s">
        <v>12</v>
      </c>
      <c r="C7" s="13" t="s">
        <v>9</v>
      </c>
      <c r="D7" s="11" t="s">
        <v>65</v>
      </c>
      <c r="E7" s="16"/>
      <c r="F7" s="16"/>
      <c r="G7" s="16"/>
    </row>
    <row r="8" spans="1:7" ht="58.5">
      <c r="A8" s="13" t="s">
        <v>11</v>
      </c>
      <c r="B8" s="13" t="s">
        <v>12</v>
      </c>
      <c r="C8" s="12" t="s">
        <v>13</v>
      </c>
      <c r="D8" s="11" t="s">
        <v>66</v>
      </c>
      <c r="E8" s="6">
        <v>625064</v>
      </c>
      <c r="G8" s="6">
        <f>E8*1.27</f>
        <v>793831.28</v>
      </c>
    </row>
    <row r="9" spans="1:7" ht="58.5">
      <c r="A9" s="13" t="s">
        <v>14</v>
      </c>
      <c r="B9" s="13" t="s">
        <v>12</v>
      </c>
      <c r="C9" s="13" t="s">
        <v>85</v>
      </c>
      <c r="D9" s="11" t="s">
        <v>43</v>
      </c>
      <c r="E9" s="6">
        <v>854975</v>
      </c>
      <c r="G9" s="6">
        <f aca="true" t="shared" si="0" ref="G9:G34">E9*1.27</f>
        <v>1085818.25</v>
      </c>
    </row>
    <row r="10" spans="1:7" ht="103.5" customHeight="1">
      <c r="A10" s="13" t="s">
        <v>15</v>
      </c>
      <c r="B10" s="13" t="s">
        <v>12</v>
      </c>
      <c r="C10" s="12" t="s">
        <v>16</v>
      </c>
      <c r="D10" s="11" t="s">
        <v>67</v>
      </c>
      <c r="E10" s="6">
        <v>382757</v>
      </c>
      <c r="G10" s="6">
        <f t="shared" si="0"/>
        <v>486101.39</v>
      </c>
    </row>
    <row r="11" spans="1:7" ht="121.5" customHeight="1">
      <c r="A11" s="13" t="s">
        <v>55</v>
      </c>
      <c r="B11" s="13" t="s">
        <v>56</v>
      </c>
      <c r="C11" s="12" t="s">
        <v>57</v>
      </c>
      <c r="D11" s="11" t="s">
        <v>68</v>
      </c>
      <c r="E11" s="5">
        <v>2796232</v>
      </c>
      <c r="G11" s="6">
        <f t="shared" si="0"/>
        <v>3551214.64</v>
      </c>
    </row>
    <row r="12" spans="1:7" ht="72.75">
      <c r="A12" s="13" t="s">
        <v>18</v>
      </c>
      <c r="B12" s="13" t="s">
        <v>12</v>
      </c>
      <c r="C12" s="12" t="s">
        <v>19</v>
      </c>
      <c r="D12" s="11" t="s">
        <v>69</v>
      </c>
      <c r="E12" s="6">
        <v>1871916</v>
      </c>
      <c r="G12" s="6">
        <f t="shared" si="0"/>
        <v>2377333.32</v>
      </c>
    </row>
    <row r="13" spans="1:7" ht="90" customHeight="1">
      <c r="A13" s="13" t="s">
        <v>20</v>
      </c>
      <c r="B13" s="13" t="s">
        <v>21</v>
      </c>
      <c r="C13" s="11" t="s">
        <v>24</v>
      </c>
      <c r="D13" s="12" t="s">
        <v>70</v>
      </c>
      <c r="E13" s="6">
        <v>6526655</v>
      </c>
      <c r="G13" s="6">
        <f t="shared" si="0"/>
        <v>8288851.850000001</v>
      </c>
    </row>
    <row r="14" spans="1:7" ht="58.5">
      <c r="A14" s="13" t="s">
        <v>22</v>
      </c>
      <c r="B14" s="13" t="s">
        <v>12</v>
      </c>
      <c r="C14" s="11" t="s">
        <v>23</v>
      </c>
      <c r="D14" s="11" t="s">
        <v>71</v>
      </c>
      <c r="E14" s="6">
        <v>942734</v>
      </c>
      <c r="G14" s="6">
        <f t="shared" si="0"/>
        <v>1197272.18</v>
      </c>
    </row>
    <row r="15" spans="1:7" ht="72.75">
      <c r="A15" s="13" t="s">
        <v>25</v>
      </c>
      <c r="B15" s="13" t="s">
        <v>21</v>
      </c>
      <c r="C15" s="12" t="s">
        <v>26</v>
      </c>
      <c r="D15" s="11" t="s">
        <v>72</v>
      </c>
      <c r="E15" s="6">
        <v>2604949</v>
      </c>
      <c r="G15" s="6">
        <f t="shared" si="0"/>
        <v>3308285.23</v>
      </c>
    </row>
    <row r="16" spans="1:7" ht="58.5">
      <c r="A16" s="13" t="s">
        <v>28</v>
      </c>
      <c r="B16" s="13" t="s">
        <v>40</v>
      </c>
      <c r="C16" s="12" t="s">
        <v>41</v>
      </c>
      <c r="D16" s="11" t="s">
        <v>73</v>
      </c>
      <c r="E16" s="6">
        <v>1624440</v>
      </c>
      <c r="G16" s="6">
        <f t="shared" si="0"/>
        <v>2063038.8</v>
      </c>
    </row>
    <row r="17" spans="1:7" ht="87">
      <c r="A17" s="13" t="s">
        <v>29</v>
      </c>
      <c r="B17" s="13" t="s">
        <v>17</v>
      </c>
      <c r="C17" s="12" t="s">
        <v>30</v>
      </c>
      <c r="D17" s="11" t="s">
        <v>74</v>
      </c>
      <c r="E17" s="6">
        <v>6900253</v>
      </c>
      <c r="G17" s="6">
        <f t="shared" si="0"/>
        <v>8763321.31</v>
      </c>
    </row>
    <row r="18" spans="1:7" ht="58.5">
      <c r="A18" s="13" t="s">
        <v>32</v>
      </c>
      <c r="B18" s="13" t="s">
        <v>17</v>
      </c>
      <c r="C18" s="12" t="s">
        <v>44</v>
      </c>
      <c r="D18" s="11" t="s">
        <v>75</v>
      </c>
      <c r="E18" s="6">
        <v>1913256</v>
      </c>
      <c r="G18" s="6">
        <f t="shared" si="0"/>
        <v>2429835.12</v>
      </c>
    </row>
    <row r="19" spans="1:7" ht="58.5">
      <c r="A19" s="13" t="s">
        <v>45</v>
      </c>
      <c r="B19" s="13" t="s">
        <v>17</v>
      </c>
      <c r="C19" s="12" t="s">
        <v>30</v>
      </c>
      <c r="D19" s="11" t="s">
        <v>76</v>
      </c>
      <c r="E19" s="6">
        <v>1722589</v>
      </c>
      <c r="G19" s="6">
        <f t="shared" si="0"/>
        <v>2187688.0300000003</v>
      </c>
    </row>
    <row r="20" spans="1:7" ht="87">
      <c r="A20" s="13" t="s">
        <v>58</v>
      </c>
      <c r="B20" s="13" t="s">
        <v>31</v>
      </c>
      <c r="C20" s="13" t="s">
        <v>9</v>
      </c>
      <c r="D20" s="11" t="s">
        <v>77</v>
      </c>
      <c r="E20" s="6">
        <v>8165020</v>
      </c>
      <c r="G20" s="6">
        <f t="shared" si="0"/>
        <v>10369575.4</v>
      </c>
    </row>
    <row r="21" spans="1:7" ht="58.5">
      <c r="A21" s="13" t="s">
        <v>60</v>
      </c>
      <c r="B21" s="13" t="s">
        <v>61</v>
      </c>
      <c r="C21" s="13"/>
      <c r="D21" s="11" t="s">
        <v>62</v>
      </c>
      <c r="E21" s="6">
        <v>7318970</v>
      </c>
      <c r="G21" s="6">
        <f t="shared" si="0"/>
        <v>9295091.9</v>
      </c>
    </row>
    <row r="22" spans="1:7" ht="71.25">
      <c r="A22" s="13" t="s">
        <v>59</v>
      </c>
      <c r="B22" s="13" t="s">
        <v>31</v>
      </c>
      <c r="C22" s="13" t="s">
        <v>9</v>
      </c>
      <c r="D22" s="12" t="s">
        <v>78</v>
      </c>
      <c r="E22" s="6">
        <v>11713590</v>
      </c>
      <c r="G22" s="6">
        <f t="shared" si="0"/>
        <v>14876259.3</v>
      </c>
    </row>
    <row r="23" spans="1:7" ht="16.5">
      <c r="A23" s="15" t="s">
        <v>50</v>
      </c>
      <c r="E23" s="8">
        <f>SUM(E6:E22)</f>
        <v>55963400</v>
      </c>
      <c r="F23" s="8">
        <f>SUM(F6:F17)</f>
        <v>24050338</v>
      </c>
      <c r="G23" s="7">
        <f t="shared" si="0"/>
        <v>71073518</v>
      </c>
    </row>
    <row r="24" spans="1:7" ht="16.5">
      <c r="A24" s="15" t="s">
        <v>42</v>
      </c>
      <c r="E24" s="9"/>
      <c r="F24" s="9"/>
      <c r="G24" s="6">
        <f t="shared" si="0"/>
        <v>0</v>
      </c>
    </row>
    <row r="25" spans="1:7" ht="58.5">
      <c r="A25" s="13" t="s">
        <v>46</v>
      </c>
      <c r="B25" s="13" t="s">
        <v>48</v>
      </c>
      <c r="C25" s="13" t="s">
        <v>10</v>
      </c>
      <c r="D25" s="11" t="s">
        <v>79</v>
      </c>
      <c r="E25" s="6">
        <v>1055883</v>
      </c>
      <c r="F25" s="9"/>
      <c r="G25" s="6">
        <f t="shared" si="0"/>
        <v>1340971.41</v>
      </c>
    </row>
    <row r="26" spans="1:7" ht="58.5">
      <c r="A26" s="13" t="s">
        <v>53</v>
      </c>
      <c r="B26" s="13" t="s">
        <v>47</v>
      </c>
      <c r="C26" s="13" t="s">
        <v>10</v>
      </c>
      <c r="D26" s="11" t="s">
        <v>54</v>
      </c>
      <c r="E26" s="6">
        <v>751519</v>
      </c>
      <c r="F26" s="9"/>
      <c r="G26" s="6">
        <f t="shared" si="0"/>
        <v>954429.13</v>
      </c>
    </row>
    <row r="27" spans="1:7" ht="16.5">
      <c r="A27" s="15" t="s">
        <v>49</v>
      </c>
      <c r="E27" s="8">
        <f>SUM(E25:E26)</f>
        <v>1807402</v>
      </c>
      <c r="F27" s="8">
        <v>0</v>
      </c>
      <c r="G27" s="7">
        <f t="shared" si="0"/>
        <v>2295400.54</v>
      </c>
    </row>
    <row r="28" spans="1:7" ht="16.5">
      <c r="A28" s="14" t="s">
        <v>34</v>
      </c>
      <c r="G28" s="6"/>
    </row>
    <row r="29" spans="1:7" ht="58.5">
      <c r="A29" s="13" t="s">
        <v>36</v>
      </c>
      <c r="B29" s="13" t="s">
        <v>31</v>
      </c>
      <c r="C29" s="12" t="s">
        <v>33</v>
      </c>
      <c r="D29" s="11" t="s">
        <v>80</v>
      </c>
      <c r="E29" s="10">
        <v>2660420</v>
      </c>
      <c r="G29" s="6">
        <f t="shared" si="0"/>
        <v>3378733.4</v>
      </c>
    </row>
    <row r="30" spans="1:7" ht="58.5">
      <c r="A30" s="13" t="s">
        <v>37</v>
      </c>
      <c r="B30" s="13" t="s">
        <v>31</v>
      </c>
      <c r="C30" s="12" t="s">
        <v>33</v>
      </c>
      <c r="D30" s="11" t="s">
        <v>81</v>
      </c>
      <c r="E30" s="10">
        <v>351411</v>
      </c>
      <c r="G30" s="6">
        <f t="shared" si="0"/>
        <v>446291.97000000003</v>
      </c>
    </row>
    <row r="31" spans="1:7" ht="58.5">
      <c r="A31" s="13" t="s">
        <v>38</v>
      </c>
      <c r="B31" s="13" t="s">
        <v>31</v>
      </c>
      <c r="C31" s="12" t="s">
        <v>33</v>
      </c>
      <c r="D31" s="11" t="s">
        <v>82</v>
      </c>
      <c r="E31" s="10">
        <v>2329074</v>
      </c>
      <c r="G31" s="6">
        <f t="shared" si="0"/>
        <v>2957923.98</v>
      </c>
    </row>
    <row r="32" spans="1:7" ht="58.5">
      <c r="A32" s="13" t="s">
        <v>39</v>
      </c>
      <c r="B32" s="13" t="s">
        <v>31</v>
      </c>
      <c r="C32" s="12" t="s">
        <v>33</v>
      </c>
      <c r="D32" s="11" t="s">
        <v>83</v>
      </c>
      <c r="E32" s="10">
        <v>2046163</v>
      </c>
      <c r="G32" s="6">
        <f t="shared" si="0"/>
        <v>2598627.0100000002</v>
      </c>
    </row>
    <row r="33" spans="1:7" ht="16.5">
      <c r="A33" s="15" t="s">
        <v>51</v>
      </c>
      <c r="E33" s="8">
        <f>SUM(E29:E32)</f>
        <v>7387068</v>
      </c>
      <c r="F33" s="4">
        <v>0</v>
      </c>
      <c r="G33" s="7">
        <f t="shared" si="0"/>
        <v>9381576.36</v>
      </c>
    </row>
    <row r="34" spans="1:7" ht="16.5">
      <c r="A34" s="15"/>
      <c r="E34" s="8"/>
      <c r="G34" s="6">
        <f t="shared" si="0"/>
        <v>0</v>
      </c>
    </row>
    <row r="35" spans="1:7" ht="16.5">
      <c r="A35" s="15" t="s">
        <v>52</v>
      </c>
      <c r="E35" s="8">
        <f>+E33+E27+E23</f>
        <v>65157870</v>
      </c>
      <c r="F35" s="8">
        <f>+F33+F27+F23</f>
        <v>24050338</v>
      </c>
      <c r="G35" s="7">
        <f>(E35+F35)*1.27</f>
        <v>113294424.16</v>
      </c>
    </row>
    <row r="36" spans="1:7" ht="16.5">
      <c r="A36" s="15"/>
      <c r="E36" s="8"/>
      <c r="F36" s="8"/>
      <c r="G36" s="8"/>
    </row>
    <row r="37" ht="16.5">
      <c r="A37" s="4" t="s">
        <v>84</v>
      </c>
    </row>
  </sheetData>
  <sheetProtection/>
  <mergeCells count="7">
    <mergeCell ref="G6:G7"/>
    <mergeCell ref="A1:G1"/>
    <mergeCell ref="F6:F7"/>
    <mergeCell ref="E6:E7"/>
    <mergeCell ref="C3:C4"/>
    <mergeCell ref="B3:B4"/>
    <mergeCell ref="A3:A4"/>
  </mergeCells>
  <printOptions gridLines="1" horizontalCentered="1"/>
  <pageMargins left="0" right="0" top="0.7480314960629921" bottom="0.7480314960629921" header="0.31496062992125984" footer="0.31496062992125984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gergo</cp:lastModifiedBy>
  <cp:lastPrinted>2012-06-20T05:51:54Z</cp:lastPrinted>
  <dcterms:created xsi:type="dcterms:W3CDTF">2006-10-17T10:06:23Z</dcterms:created>
  <dcterms:modified xsi:type="dcterms:W3CDTF">2012-06-21T05:46:22Z</dcterms:modified>
  <cp:category/>
  <cp:version/>
  <cp:contentType/>
  <cp:contentStatus/>
</cp:coreProperties>
</file>